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ickler\Desktop\desktop\HR Forms\"/>
    </mc:Choice>
  </mc:AlternateContent>
  <bookViews>
    <workbookView xWindow="0" yWindow="0" windowWidth="28800" windowHeight="12300"/>
  </bookViews>
  <sheets>
    <sheet name="Timesheet 2021" sheetId="1" r:id="rId1"/>
    <sheet name="Payroll Dates" sheetId="2" r:id="rId2"/>
  </sheets>
  <definedNames>
    <definedName name="_xlnm.Print_Area" localSheetId="0">'Timesheet 2021'!$A$1:$V$37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U15" i="1" l="1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U22" i="1"/>
  <c r="R22" i="1"/>
  <c r="O22" i="1"/>
  <c r="L22" i="1"/>
  <c r="I22" i="1"/>
  <c r="F22" i="1"/>
  <c r="C22" i="1"/>
  <c r="U21" i="1"/>
  <c r="U23" i="1" s="1"/>
  <c r="R21" i="1"/>
  <c r="R23" i="1" s="1"/>
  <c r="O21" i="1"/>
  <c r="O23" i="1" s="1"/>
  <c r="L21" i="1"/>
  <c r="I21" i="1"/>
  <c r="F21" i="1"/>
  <c r="C21" i="1"/>
  <c r="R15" i="1"/>
  <c r="O15" i="1"/>
  <c r="L15" i="1"/>
  <c r="I15" i="1"/>
  <c r="F15" i="1"/>
  <c r="C15" i="1"/>
  <c r="U14" i="1"/>
  <c r="R14" i="1"/>
  <c r="O14" i="1"/>
  <c r="O16" i="1" s="1"/>
  <c r="L14" i="1"/>
  <c r="L16" i="1" s="1"/>
  <c r="I14" i="1"/>
  <c r="I16" i="1" s="1"/>
  <c r="F14" i="1"/>
  <c r="C14" i="1"/>
  <c r="A12" i="1"/>
  <c r="D12" i="1" s="1"/>
  <c r="G12" i="1" s="1"/>
  <c r="J12" i="1" s="1"/>
  <c r="M12" i="1" s="1"/>
  <c r="P12" i="1" s="1"/>
  <c r="S12" i="1" s="1"/>
  <c r="A19" i="1" s="1"/>
  <c r="D19" i="1" s="1"/>
  <c r="G19" i="1" s="1"/>
  <c r="J19" i="1" s="1"/>
  <c r="M19" i="1" s="1"/>
  <c r="P19" i="1" s="1"/>
  <c r="S19" i="1" s="1"/>
  <c r="U16" i="1" l="1"/>
  <c r="C23" i="1"/>
  <c r="I23" i="1"/>
  <c r="F16" i="1"/>
  <c r="L23" i="1"/>
  <c r="F23" i="1"/>
  <c r="V20" i="1" s="1"/>
  <c r="C16" i="1"/>
  <c r="R16" i="1"/>
  <c r="V13" i="1" l="1"/>
</calcChain>
</file>

<file path=xl/sharedStrings.xml><?xml version="1.0" encoding="utf-8"?>
<sst xmlns="http://schemas.openxmlformats.org/spreadsheetml/2006/main" count="123" uniqueCount="61">
  <si>
    <t>Northern Michigan University</t>
  </si>
  <si>
    <t>Late Student/Temp Time Sheet</t>
  </si>
  <si>
    <t>Employee Name (Last, First, MI)</t>
  </si>
  <si>
    <t>NMU IN</t>
  </si>
  <si>
    <t>Pay Period Start Date</t>
  </si>
  <si>
    <t>Pay Period End Date</t>
  </si>
  <si>
    <t>Enter time as military time or as 1:00 P (must have a space between 1:00 and P)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</si>
  <si>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</si>
  <si>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</si>
  <si>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</si>
  <si>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</si>
  <si>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</si>
  <si>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</si>
  <si>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</si>
  <si>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</si>
  <si>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IN</t>
  </si>
  <si>
    <t>OUT</t>
  </si>
  <si>
    <t>HRS</t>
  </si>
  <si>
    <t>TOTAL</t>
  </si>
  <si>
    <t>HOURS</t>
  </si>
  <si>
    <t>Reason for Late Timesheet Form Submission -  REQUIRED</t>
  </si>
  <si>
    <t>Explanation:</t>
  </si>
  <si>
    <t>Please select a reason from the list</t>
  </si>
  <si>
    <t>Original time card never submitted because (please explain)</t>
  </si>
  <si>
    <t>Correction to original time card (please explain/copy attached)</t>
  </si>
  <si>
    <t>Other Reason (please explain)</t>
  </si>
  <si>
    <t>CERTIFICATION AND APPROVAL</t>
  </si>
  <si>
    <t>I certify that this report correctly reflects hours worked by me for the pay period indicated.</t>
  </si>
  <si>
    <t>I certify the accuracy of the position/suffix number and hours worked reported for the pay period indicated.</t>
  </si>
  <si>
    <t>Employee</t>
  </si>
  <si>
    <t>Supervisor</t>
  </si>
  <si>
    <t>Signature &amp; Date</t>
  </si>
  <si>
    <t>INSTRUCTIONS FOR LATE TIMESHEETS:</t>
  </si>
  <si>
    <t xml:space="preserve">Military </t>
  </si>
  <si>
    <t xml:space="preserve">Standard </t>
  </si>
  <si>
    <t>Time</t>
  </si>
  <si>
    <t>1.  Please complete the Header information in full.  It is  important</t>
  </si>
  <si>
    <t xml:space="preserve">to have the correct position number and suffix as the employee </t>
  </si>
  <si>
    <t>may have more than one job.   You can find the position code</t>
  </si>
  <si>
    <t xml:space="preserve"> (the first six digits) and the suffix code (last 2 digits) where you</t>
  </si>
  <si>
    <t>2. Enter ONLY the LATE (or missing) hours that have not already</t>
  </si>
  <si>
    <t xml:space="preserve">been entered in Ultratime.  These are the hours that Payroll will ADD </t>
  </si>
  <si>
    <t>to the existing hours previously keyed or punched into Ultratime.</t>
  </si>
  <si>
    <t xml:space="preserve">Please review to make sure all hours are calculating correctly in the </t>
  </si>
  <si>
    <t xml:space="preserve">TOTAL HOURS column.  </t>
  </si>
  <si>
    <t xml:space="preserve">Miltary time is preferred.    </t>
  </si>
  <si>
    <t>Generally, for those that have a lunch break, both lines will be used</t>
  </si>
  <si>
    <t>indicating the break period  in between the first "OUT" time and the</t>
  </si>
  <si>
    <t xml:space="preserve">3.  Please check a box and provide a brief explantion for late </t>
  </si>
  <si>
    <t>submission.</t>
  </si>
  <si>
    <t>enter( or review) punches in Ultratime.</t>
  </si>
  <si>
    <t>second "IN" time.</t>
  </si>
  <si>
    <t xml:space="preserve">4.  All Late Time Sheets must be approved by the superviosr and </t>
  </si>
  <si>
    <t>sent to payroll@nmu.edu through the supervisor's email.</t>
  </si>
  <si>
    <t>**You will only be able to enter information in the yellow cells**</t>
  </si>
  <si>
    <t xml:space="preserve"> </t>
  </si>
  <si>
    <t>Department Name</t>
  </si>
  <si>
    <t>Position Number</t>
  </si>
  <si>
    <t>Suffix Number</t>
  </si>
  <si>
    <t>Supervisor Name</t>
  </si>
  <si>
    <t>Supervisor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</si>
</sst>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7" fillId="0" borderId="17" xfId="0" applyNumberFormat="1" applyFont="1" applyBorder="1" applyProtection="1"/>
    <xf numFmtId="2" fontId="7" fillId="0" borderId="1" xfId="0" applyNumberFormat="1" applyFont="1" applyBorder="1" applyProtection="1"/>
    <xf numFmtId="0" fontId="8" fillId="0" borderId="21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top" wrapText="1"/>
    </xf>
    <xf numFmtId="0" fontId="0" fillId="0" borderId="22" xfId="0" applyBorder="1" applyAlignment="1" applyProtection="1">
      <alignment vertical="top" wrapText="1"/>
    </xf>
    <xf numFmtId="0" fontId="0" fillId="0" borderId="23" xfId="0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25" xfId="0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</xf>
    <xf numFmtId="0" fontId="9" fillId="0" borderId="27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 wrapText="1"/>
    </xf>
    <xf numFmtId="0" fontId="0" fillId="0" borderId="28" xfId="0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164" fontId="0" fillId="0" borderId="0" xfId="0" applyNumberFormat="1" applyProtection="1"/>
    <xf numFmtId="165" fontId="7" fillId="3" borderId="15" xfId="0" applyNumberFormat="1" applyFont="1" applyFill="1" applyBorder="1" applyProtection="1">
      <protection locked="0"/>
    </xf>
    <xf numFmtId="165" fontId="7" fillId="3" borderId="16" xfId="0" applyNumberFormat="1" applyFont="1" applyFill="1" applyBorder="1" applyProtection="1">
      <protection locked="0"/>
    </xf>
    <xf numFmtId="165" fontId="7" fillId="3" borderId="19" xfId="0" applyNumberFormat="1" applyFont="1" applyFill="1" applyBorder="1" applyProtection="1">
      <protection locked="0"/>
    </xf>
    <xf numFmtId="165" fontId="7" fillId="3" borderId="20" xfId="0" applyNumberFormat="1" applyFont="1" applyFill="1" applyBorder="1" applyProtection="1">
      <protection locked="0"/>
    </xf>
    <xf numFmtId="20" fontId="0" fillId="0" borderId="0" xfId="0" applyNumberFormat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8" fontId="0" fillId="0" borderId="1" xfId="0" applyNumberFormat="1" applyBorder="1"/>
    <xf numFmtId="0" fontId="12" fillId="0" borderId="29" xfId="0" applyFont="1" applyBorder="1"/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" fontId="0" fillId="2" borderId="1" xfId="0" applyNumberFormat="1" applyFill="1" applyBorder="1"/>
    <xf numFmtId="0" fontId="8" fillId="3" borderId="26" xfId="0" applyFont="1" applyFill="1" applyBorder="1" applyAlignment="1" applyProtection="1">
      <alignment horizontal="center" vertical="top"/>
      <protection locked="0"/>
    </xf>
    <xf numFmtId="0" fontId="8" fillId="3" borderId="27" xfId="0" applyFont="1" applyFill="1" applyBorder="1" applyAlignment="1" applyProtection="1">
      <alignment horizontal="center" vertical="top"/>
      <protection locked="0"/>
    </xf>
    <xf numFmtId="0" fontId="8" fillId="3" borderId="28" xfId="0" applyFont="1" applyFill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25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8" fillId="0" borderId="24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25" xfId="0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7" fillId="0" borderId="1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23" xfId="0" applyFont="1" applyFill="1" applyBorder="1" applyAlignment="1" applyProtection="1">
      <alignment horizontal="center" vertical="top"/>
    </xf>
    <xf numFmtId="0" fontId="0" fillId="0" borderId="21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3" borderId="28" xfId="0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/>
    </xf>
    <xf numFmtId="164" fontId="5" fillId="0" borderId="9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133350</xdr:rowOff>
        </xdr:from>
        <xdr:to>
          <xdr:col>4</xdr:col>
          <xdr:colOff>28575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142875</xdr:rowOff>
        </xdr:from>
        <xdr:to>
          <xdr:col>4</xdr:col>
          <xdr:colOff>28575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133350</xdr:rowOff>
        </xdr:from>
        <xdr:to>
          <xdr:col>4</xdr:col>
          <xdr:colOff>28575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228600</xdr:colOff>
      <xdr:row>3</xdr:row>
      <xdr:rowOff>171450</xdr:rowOff>
    </xdr:from>
    <xdr:to>
      <xdr:col>22</xdr:col>
      <xdr:colOff>485775</xdr:colOff>
      <xdr:row>5</xdr:row>
      <xdr:rowOff>28575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93349834-DCE5-4FAD-8B87-2AEC62972023}"/>
            </a:ext>
          </a:extLst>
        </xdr:cNvPr>
        <xdr:cNvSpPr/>
      </xdr:nvSpPr>
      <xdr:spPr>
        <a:xfrm>
          <a:off x="8439150" y="838200"/>
          <a:ext cx="257175" cy="238125"/>
        </a:xfrm>
        <a:prstGeom prst="lef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23</xdr:col>
      <xdr:colOff>2400300</xdr:colOff>
      <xdr:row>7</xdr:row>
      <xdr:rowOff>66675</xdr:rowOff>
    </xdr:from>
    <xdr:to>
      <xdr:col>23</xdr:col>
      <xdr:colOff>3681771</xdr:colOff>
      <xdr:row>10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DD774F-A37D-4D3E-9089-9E6C88011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1495425"/>
          <a:ext cx="1281471" cy="647700"/>
        </a:xfrm>
        <a:prstGeom prst="rect">
          <a:avLst/>
        </a:prstGeom>
        <a:ln>
          <a:solidFill>
            <a:schemeClr val="accent4">
              <a:lumMod val="60000"/>
              <a:lumOff val="4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598170</xdr:colOff>
      <xdr:row>1</xdr:row>
      <xdr:rowOff>0</xdr:rowOff>
    </xdr:from>
    <xdr:to>
      <xdr:col>11</xdr:col>
      <xdr:colOff>206932</xdr:colOff>
      <xdr:row>32</xdr:row>
      <xdr:rowOff>8786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BBD04-EF7F-4354-9899-F68FF5A5B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770" y="182880"/>
          <a:ext cx="5704762" cy="5678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workbookViewId="0">
      <selection activeCell="N8" sqref="N8:R8"/>
    </sheetView>
  </sheetViews>
  <sheetFormatPr defaultRowHeight="15" x14ac:dyDescent="0.25"/>
  <cols>
    <col min="1" max="21" width="5.42578125" customWidth="1"/>
    <col min="24" max="24" width="62.140625" customWidth="1"/>
    <col min="25" max="25" width="1.28515625" customWidth="1"/>
    <col min="26" max="26" width="10.140625" customWidth="1"/>
  </cols>
  <sheetData>
    <row r="1" spans="1:27" ht="18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7" ht="19.5" thickBot="1" x14ac:dyDescent="0.3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40" t="s">
        <v>32</v>
      </c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37" t="s">
        <v>34</v>
      </c>
      <c r="AA3" s="41" t="s">
        <v>33</v>
      </c>
    </row>
    <row r="4" spans="1:27" x14ac:dyDescent="0.25">
      <c r="A4" s="97" t="s">
        <v>2</v>
      </c>
      <c r="B4" s="97"/>
      <c r="C4" s="97"/>
      <c r="D4" s="97"/>
      <c r="E4" s="97"/>
      <c r="F4" s="97"/>
      <c r="G4" s="97"/>
      <c r="H4" s="97" t="s">
        <v>3</v>
      </c>
      <c r="I4" s="97"/>
      <c r="J4" s="97"/>
      <c r="K4" s="97"/>
      <c r="L4" s="97"/>
      <c r="M4" s="97"/>
      <c r="N4" s="97"/>
      <c r="O4" s="97" t="s">
        <v>4</v>
      </c>
      <c r="P4" s="97"/>
      <c r="Q4" s="97"/>
      <c r="R4" s="97"/>
      <c r="S4" s="97" t="s">
        <v>5</v>
      </c>
      <c r="T4" s="97"/>
      <c r="U4" s="97"/>
      <c r="V4" s="97"/>
      <c r="X4" t="s">
        <v>36</v>
      </c>
      <c r="Z4" s="38" t="s">
        <v>35</v>
      </c>
      <c r="AA4" s="42" t="s">
        <v>35</v>
      </c>
    </row>
    <row r="5" spans="1:27" x14ac:dyDescent="0.25">
      <c r="A5" s="87"/>
      <c r="B5" s="88"/>
      <c r="C5" s="88"/>
      <c r="D5" s="88"/>
      <c r="E5" s="88"/>
      <c r="F5" s="88"/>
      <c r="G5" s="89"/>
      <c r="H5" s="90"/>
      <c r="I5" s="91"/>
      <c r="J5" s="91"/>
      <c r="K5" s="91"/>
      <c r="L5" s="91"/>
      <c r="M5" s="91"/>
      <c r="N5" s="92"/>
      <c r="O5" s="93">
        <v>44234</v>
      </c>
      <c r="P5" s="94"/>
      <c r="Q5" s="94"/>
      <c r="R5" s="95"/>
      <c r="S5" s="96">
        <f>O5+13</f>
        <v>44247</v>
      </c>
      <c r="T5" s="96"/>
      <c r="U5" s="96"/>
      <c r="V5" s="96"/>
      <c r="X5" t="s">
        <v>37</v>
      </c>
      <c r="Z5" s="39">
        <v>4.1666666666666664E-2</v>
      </c>
      <c r="AA5" s="43">
        <v>1.0416666666666701</v>
      </c>
    </row>
    <row r="6" spans="1:2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X6" t="s">
        <v>38</v>
      </c>
      <c r="Z6" s="39">
        <v>8.3333333333333329E-2</v>
      </c>
      <c r="AA6" s="43">
        <v>1.0833333333333299</v>
      </c>
    </row>
    <row r="7" spans="1:27" x14ac:dyDescent="0.25">
      <c r="A7" s="97" t="s">
        <v>56</v>
      </c>
      <c r="B7" s="97"/>
      <c r="C7" s="97"/>
      <c r="D7" s="97"/>
      <c r="E7" s="97"/>
      <c r="F7" s="97"/>
      <c r="G7" s="97"/>
      <c r="H7" s="97" t="s">
        <v>57</v>
      </c>
      <c r="I7" s="97"/>
      <c r="J7" s="97"/>
      <c r="K7" s="97" t="s">
        <v>58</v>
      </c>
      <c r="L7" s="97"/>
      <c r="M7" s="97"/>
      <c r="N7" s="98" t="s">
        <v>59</v>
      </c>
      <c r="O7" s="99"/>
      <c r="P7" s="99"/>
      <c r="Q7" s="99"/>
      <c r="R7" s="100"/>
      <c r="S7" s="97" t="s">
        <v>60</v>
      </c>
      <c r="T7" s="97"/>
      <c r="U7" s="97"/>
      <c r="V7" s="97"/>
      <c r="X7" t="s">
        <v>39</v>
      </c>
      <c r="Z7" s="39">
        <v>0.125</v>
      </c>
      <c r="AA7" s="43">
        <v>1.125</v>
      </c>
    </row>
    <row r="8" spans="1:27" x14ac:dyDescent="0.25">
      <c r="A8" s="101"/>
      <c r="B8" s="101"/>
      <c r="C8" s="101"/>
      <c r="D8" s="101"/>
      <c r="E8" s="101"/>
      <c r="F8" s="101"/>
      <c r="G8" s="101"/>
      <c r="H8" s="102"/>
      <c r="I8" s="102"/>
      <c r="J8" s="102"/>
      <c r="K8" s="102"/>
      <c r="L8" s="102"/>
      <c r="M8" s="102"/>
      <c r="N8" s="87"/>
      <c r="O8" s="88"/>
      <c r="P8" s="88"/>
      <c r="Q8" s="88"/>
      <c r="R8" s="89"/>
      <c r="S8" s="102"/>
      <c r="T8" s="102"/>
      <c r="U8" s="102"/>
      <c r="V8" s="102"/>
      <c r="X8" t="s">
        <v>50</v>
      </c>
      <c r="Z8" s="39">
        <v>0.16666666666666699</v>
      </c>
      <c r="AA8" s="43">
        <v>1.1666666666666701</v>
      </c>
    </row>
    <row r="9" spans="1:27" x14ac:dyDescent="0.25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Z9" s="39">
        <v>0.20833333333333401</v>
      </c>
      <c r="AA9" s="43">
        <v>1.2083333333333299</v>
      </c>
    </row>
    <row r="10" spans="1:27" ht="15.75" x14ac:dyDescent="0.25">
      <c r="A10" s="75" t="s">
        <v>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Z10" s="39">
        <v>0.25</v>
      </c>
      <c r="AA10" s="43">
        <v>1.25</v>
      </c>
    </row>
    <row r="11" spans="1:27" x14ac:dyDescent="0.25">
      <c r="A11" s="82" t="s">
        <v>7</v>
      </c>
      <c r="B11" s="83"/>
      <c r="C11" s="84"/>
      <c r="D11" s="82" t="s">
        <v>8</v>
      </c>
      <c r="E11" s="83"/>
      <c r="F11" s="84"/>
      <c r="G11" s="82" t="s">
        <v>9</v>
      </c>
      <c r="H11" s="83"/>
      <c r="I11" s="84"/>
      <c r="J11" s="82" t="s">
        <v>10</v>
      </c>
      <c r="K11" s="83"/>
      <c r="L11" s="84"/>
      <c r="M11" s="82" t="s">
        <v>11</v>
      </c>
      <c r="N11" s="83"/>
      <c r="O11" s="84"/>
      <c r="P11" s="82" t="s">
        <v>12</v>
      </c>
      <c r="Q11" s="83"/>
      <c r="R11" s="84"/>
      <c r="S11" s="82" t="s">
        <v>13</v>
      </c>
      <c r="T11" s="83"/>
      <c r="U11" s="84"/>
      <c r="V11" s="85" t="s">
        <v>14</v>
      </c>
      <c r="Z11" s="39">
        <v>0.29166666666666702</v>
      </c>
      <c r="AA11" s="43">
        <v>1.2916666666666701</v>
      </c>
    </row>
    <row r="12" spans="1:27" x14ac:dyDescent="0.25">
      <c r="A12" s="78">
        <f>O5</f>
        <v>44234</v>
      </c>
      <c r="B12" s="79"/>
      <c r="C12" s="80"/>
      <c r="D12" s="78">
        <f>A12+1</f>
        <v>44235</v>
      </c>
      <c r="E12" s="79"/>
      <c r="F12" s="80"/>
      <c r="G12" s="78">
        <f>D12+1</f>
        <v>44236</v>
      </c>
      <c r="H12" s="79"/>
      <c r="I12" s="80"/>
      <c r="J12" s="78">
        <f>G12+1</f>
        <v>44237</v>
      </c>
      <c r="K12" s="79"/>
      <c r="L12" s="80"/>
      <c r="M12" s="78">
        <f>J12+1</f>
        <v>44238</v>
      </c>
      <c r="N12" s="79"/>
      <c r="O12" s="80"/>
      <c r="P12" s="78">
        <f>M12+1</f>
        <v>44239</v>
      </c>
      <c r="Q12" s="79"/>
      <c r="R12" s="80"/>
      <c r="S12" s="78">
        <f>P12+1</f>
        <v>44240</v>
      </c>
      <c r="T12" s="79"/>
      <c r="U12" s="80"/>
      <c r="V12" s="86"/>
      <c r="X12" t="s">
        <v>40</v>
      </c>
      <c r="Z12" s="39">
        <v>0.33333333333333398</v>
      </c>
      <c r="AA12" s="43">
        <v>1.3333333333333299</v>
      </c>
    </row>
    <row r="13" spans="1:27" x14ac:dyDescent="0.25">
      <c r="A13" s="6" t="s">
        <v>15</v>
      </c>
      <c r="B13" s="7" t="s">
        <v>16</v>
      </c>
      <c r="C13" s="8" t="s">
        <v>17</v>
      </c>
      <c r="D13" s="6" t="s">
        <v>15</v>
      </c>
      <c r="E13" s="7" t="s">
        <v>16</v>
      </c>
      <c r="F13" s="8" t="s">
        <v>17</v>
      </c>
      <c r="G13" s="6" t="s">
        <v>15</v>
      </c>
      <c r="H13" s="7" t="s">
        <v>16</v>
      </c>
      <c r="I13" s="8" t="s">
        <v>17</v>
      </c>
      <c r="J13" s="6" t="s">
        <v>15</v>
      </c>
      <c r="K13" s="7" t="s">
        <v>16</v>
      </c>
      <c r="L13" s="8" t="s">
        <v>17</v>
      </c>
      <c r="M13" s="6" t="s">
        <v>15</v>
      </c>
      <c r="N13" s="7" t="s">
        <v>16</v>
      </c>
      <c r="O13" s="8" t="s">
        <v>17</v>
      </c>
      <c r="P13" s="6" t="s">
        <v>15</v>
      </c>
      <c r="Q13" s="7" t="s">
        <v>16</v>
      </c>
      <c r="R13" s="8" t="s">
        <v>17</v>
      </c>
      <c r="S13" s="6" t="s">
        <v>15</v>
      </c>
      <c r="T13" s="7" t="s">
        <v>16</v>
      </c>
      <c r="U13" s="8" t="s">
        <v>17</v>
      </c>
      <c r="V13" s="56">
        <f>C16+F16+I16+L16+O16+R16+U16</f>
        <v>0</v>
      </c>
      <c r="X13" t="s">
        <v>41</v>
      </c>
      <c r="Z13" s="39">
        <v>0.375</v>
      </c>
      <c r="AA13" s="43">
        <v>1.375</v>
      </c>
    </row>
    <row r="14" spans="1:27" x14ac:dyDescent="0.25">
      <c r="A14" s="32"/>
      <c r="B14" s="33"/>
      <c r="C14" s="9">
        <f>(HOUR(B14)+(MINUTE(B14)/60))-(HOUR(A14)+(MINUTE(A14)/60))</f>
        <v>0</v>
      </c>
      <c r="D14" s="32"/>
      <c r="E14" s="33"/>
      <c r="F14" s="9">
        <f>(HOUR(E14)+(MINUTE(E14)/60))-(HOUR(D14)+(MINUTE(D14)/60))</f>
        <v>0</v>
      </c>
      <c r="G14" s="32"/>
      <c r="H14" s="33"/>
      <c r="I14" s="9">
        <f>(HOUR(H14)+(MINUTE(H14)/60))-(HOUR(G14)+(MINUTE(G14)/60))</f>
        <v>0</v>
      </c>
      <c r="J14" s="32"/>
      <c r="K14" s="33"/>
      <c r="L14" s="9">
        <f>(HOUR(K14)+(MINUTE(K14)/60))-(HOUR(J14)+(MINUTE(J14)/60))</f>
        <v>0</v>
      </c>
      <c r="M14" s="32"/>
      <c r="N14" s="33"/>
      <c r="O14" s="9">
        <f>(HOUR(N14)+(MINUTE(N14)/60))-(HOUR(M14)+(MINUTE(M14)/60))</f>
        <v>0</v>
      </c>
      <c r="P14" s="32"/>
      <c r="Q14" s="33"/>
      <c r="R14" s="9">
        <f>(HOUR(Q14)+(MINUTE(Q14)/60))-(HOUR(P14)+(MINUTE(P14)/60))</f>
        <v>0</v>
      </c>
      <c r="S14" s="32"/>
      <c r="T14" s="33"/>
      <c r="U14" s="9">
        <f>(HOUR(T14)+(MINUTE(T14)/60))-(HOUR(S14)+(MINUTE(S14)/60))</f>
        <v>0</v>
      </c>
      <c r="V14" s="57"/>
      <c r="X14" t="s">
        <v>42</v>
      </c>
      <c r="Z14" s="39">
        <v>0.41666666666666702</v>
      </c>
      <c r="AA14" s="43">
        <v>1.4166666666666099</v>
      </c>
    </row>
    <row r="15" spans="1:27" x14ac:dyDescent="0.25">
      <c r="A15" s="34"/>
      <c r="B15" s="35"/>
      <c r="C15" s="9">
        <f>(HOUR(B15)+(MINUTE(B15)/60))-(HOUR(A15)+(MINUTE(A15)/60))</f>
        <v>0</v>
      </c>
      <c r="D15" s="34"/>
      <c r="E15" s="35"/>
      <c r="F15" s="9">
        <f>(HOUR(E15)+(MINUTE(E15)/60))-(HOUR(D15)+(MINUTE(D15)/60))</f>
        <v>0</v>
      </c>
      <c r="G15" s="34"/>
      <c r="H15" s="35"/>
      <c r="I15" s="9">
        <f>(HOUR(H15)+(MINUTE(H15)/60))-(HOUR(G15)+(MINUTE(G15)/60))</f>
        <v>0</v>
      </c>
      <c r="J15" s="34"/>
      <c r="K15" s="35"/>
      <c r="L15" s="9">
        <f>(HOUR(K15)+(MINUTE(K15)/60))-(HOUR(J15)+(MINUTE(J15)/60))</f>
        <v>0</v>
      </c>
      <c r="M15" s="34"/>
      <c r="N15" s="35"/>
      <c r="O15" s="9">
        <f>(HOUR(N15)+(MINUTE(N15)/60))-(HOUR(M15)+(MINUTE(M15)/60))</f>
        <v>0</v>
      </c>
      <c r="P15" s="34"/>
      <c r="Q15" s="35"/>
      <c r="R15" s="9">
        <f>(HOUR(Q15)+(MINUTE(Q15)/60))-(HOUR(P15)+(MINUTE(P15)/60))</f>
        <v>0</v>
      </c>
      <c r="S15" s="34"/>
      <c r="T15" s="35"/>
      <c r="U15" s="9">
        <f>(HOUR(T15)+(MINUTE(T15)/60))-(HOUR(S15)+(MINUTE(S15)/60))</f>
        <v>0</v>
      </c>
      <c r="V15" s="57"/>
      <c r="X15" t="s">
        <v>45</v>
      </c>
      <c r="Z15" s="39">
        <v>0.45833333333333398</v>
      </c>
      <c r="AA15" s="43">
        <v>1.45833333333327</v>
      </c>
    </row>
    <row r="16" spans="1:27" x14ac:dyDescent="0.25">
      <c r="A16" s="59" t="s">
        <v>18</v>
      </c>
      <c r="B16" s="60"/>
      <c r="C16" s="10">
        <f>C14+C15</f>
        <v>0</v>
      </c>
      <c r="D16" s="59" t="s">
        <v>18</v>
      </c>
      <c r="E16" s="60"/>
      <c r="F16" s="10">
        <f>F14+F15</f>
        <v>0</v>
      </c>
      <c r="G16" s="59" t="s">
        <v>18</v>
      </c>
      <c r="H16" s="60"/>
      <c r="I16" s="10">
        <f>I14+I15</f>
        <v>0</v>
      </c>
      <c r="J16" s="59" t="s">
        <v>18</v>
      </c>
      <c r="K16" s="60"/>
      <c r="L16" s="10">
        <f>L14+L15</f>
        <v>0</v>
      </c>
      <c r="M16" s="59" t="s">
        <v>18</v>
      </c>
      <c r="N16" s="60"/>
      <c r="O16" s="10">
        <f>O14+O15</f>
        <v>0</v>
      </c>
      <c r="P16" s="59" t="s">
        <v>18</v>
      </c>
      <c r="Q16" s="60"/>
      <c r="R16" s="10">
        <f>R14+R15</f>
        <v>0</v>
      </c>
      <c r="S16" s="59" t="s">
        <v>18</v>
      </c>
      <c r="T16" s="60"/>
      <c r="U16" s="10">
        <f>U14+U15</f>
        <v>0</v>
      </c>
      <c r="V16" s="58"/>
      <c r="Z16" s="39">
        <v>0.5</v>
      </c>
      <c r="AA16" s="43">
        <v>1.4999999999999301</v>
      </c>
    </row>
    <row r="17" spans="1:27" x14ac:dyDescent="0.25">
      <c r="A17" s="5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60"/>
      <c r="X17" t="s">
        <v>46</v>
      </c>
      <c r="Z17" s="39">
        <v>0.54166666666666696</v>
      </c>
      <c r="AA17" s="43">
        <v>0.54166666666666663</v>
      </c>
    </row>
    <row r="18" spans="1:27" x14ac:dyDescent="0.25">
      <c r="A18" s="82" t="s">
        <v>7</v>
      </c>
      <c r="B18" s="83"/>
      <c r="C18" s="84"/>
      <c r="D18" s="82" t="s">
        <v>8</v>
      </c>
      <c r="E18" s="83"/>
      <c r="F18" s="84"/>
      <c r="G18" s="82" t="s">
        <v>9</v>
      </c>
      <c r="H18" s="83"/>
      <c r="I18" s="84"/>
      <c r="J18" s="82" t="s">
        <v>10</v>
      </c>
      <c r="K18" s="83"/>
      <c r="L18" s="84"/>
      <c r="M18" s="82" t="s">
        <v>11</v>
      </c>
      <c r="N18" s="83"/>
      <c r="O18" s="84"/>
      <c r="P18" s="82" t="s">
        <v>12</v>
      </c>
      <c r="Q18" s="83"/>
      <c r="R18" s="84"/>
      <c r="S18" s="82" t="s">
        <v>13</v>
      </c>
      <c r="T18" s="83"/>
      <c r="U18" s="84"/>
      <c r="V18" s="85" t="s">
        <v>14</v>
      </c>
      <c r="X18" t="s">
        <v>47</v>
      </c>
      <c r="Z18" s="39">
        <v>0.58333333333333404</v>
      </c>
      <c r="AA18" s="43">
        <v>0.58333333333333337</v>
      </c>
    </row>
    <row r="19" spans="1:27" x14ac:dyDescent="0.25">
      <c r="A19" s="78">
        <f>S12+1</f>
        <v>44241</v>
      </c>
      <c r="B19" s="79"/>
      <c r="C19" s="80"/>
      <c r="D19" s="78">
        <f>A19+1</f>
        <v>44242</v>
      </c>
      <c r="E19" s="79"/>
      <c r="F19" s="80"/>
      <c r="G19" s="78">
        <f>D19+1</f>
        <v>44243</v>
      </c>
      <c r="H19" s="79"/>
      <c r="I19" s="80"/>
      <c r="J19" s="78">
        <f>G19+1</f>
        <v>44244</v>
      </c>
      <c r="K19" s="79"/>
      <c r="L19" s="80"/>
      <c r="M19" s="78">
        <f>J19+1</f>
        <v>44245</v>
      </c>
      <c r="N19" s="79"/>
      <c r="O19" s="80"/>
      <c r="P19" s="78">
        <f>M19+1</f>
        <v>44246</v>
      </c>
      <c r="Q19" s="79"/>
      <c r="R19" s="80"/>
      <c r="S19" s="78">
        <f>P19+1</f>
        <v>44247</v>
      </c>
      <c r="T19" s="79"/>
      <c r="U19" s="80"/>
      <c r="V19" s="86" t="s">
        <v>19</v>
      </c>
      <c r="X19" t="s">
        <v>51</v>
      </c>
      <c r="Z19" s="39">
        <v>0.625</v>
      </c>
      <c r="AA19" s="43">
        <v>0.625</v>
      </c>
    </row>
    <row r="20" spans="1:27" x14ac:dyDescent="0.25">
      <c r="A20" s="6" t="s">
        <v>15</v>
      </c>
      <c r="B20" s="7" t="s">
        <v>16</v>
      </c>
      <c r="C20" s="8" t="s">
        <v>17</v>
      </c>
      <c r="D20" s="6" t="s">
        <v>15</v>
      </c>
      <c r="E20" s="7" t="s">
        <v>16</v>
      </c>
      <c r="F20" s="8" t="s">
        <v>17</v>
      </c>
      <c r="G20" s="6" t="s">
        <v>15</v>
      </c>
      <c r="H20" s="7" t="s">
        <v>16</v>
      </c>
      <c r="I20" s="8" t="s">
        <v>17</v>
      </c>
      <c r="J20" s="6" t="s">
        <v>15</v>
      </c>
      <c r="K20" s="7" t="s">
        <v>16</v>
      </c>
      <c r="L20" s="8" t="s">
        <v>17</v>
      </c>
      <c r="M20" s="6" t="s">
        <v>15</v>
      </c>
      <c r="N20" s="7" t="s">
        <v>16</v>
      </c>
      <c r="O20" s="8" t="s">
        <v>17</v>
      </c>
      <c r="P20" s="6" t="s">
        <v>15</v>
      </c>
      <c r="Q20" s="7" t="s">
        <v>16</v>
      </c>
      <c r="R20" s="8" t="s">
        <v>17</v>
      </c>
      <c r="S20" s="6" t="s">
        <v>15</v>
      </c>
      <c r="T20" s="7" t="s">
        <v>16</v>
      </c>
      <c r="U20" s="8" t="s">
        <v>17</v>
      </c>
      <c r="V20" s="56">
        <f>C23+F23+I23+L23+O23+R23+U23</f>
        <v>0</v>
      </c>
      <c r="Z20" s="39">
        <v>0.66666666666666696</v>
      </c>
      <c r="AA20" s="43">
        <v>0.66666666666666696</v>
      </c>
    </row>
    <row r="21" spans="1:27" x14ac:dyDescent="0.25">
      <c r="A21" s="32"/>
      <c r="B21" s="33"/>
      <c r="C21" s="9">
        <f>(HOUR(B21)+(MINUTE(B21)/60))-(HOUR(A21)+(MINUTE(A21)/60))</f>
        <v>0</v>
      </c>
      <c r="D21" s="32"/>
      <c r="E21" s="33"/>
      <c r="F21" s="9">
        <f>(HOUR(E21)+(MINUTE(E21)/60))-(HOUR(D21)+(MINUTE(D21)/60))</f>
        <v>0</v>
      </c>
      <c r="G21" s="32"/>
      <c r="H21" s="33"/>
      <c r="I21" s="9">
        <f>(HOUR(H21)+(MINUTE(H21)/60))-(HOUR(G21)+(MINUTE(G21)/60))</f>
        <v>0</v>
      </c>
      <c r="J21" s="32"/>
      <c r="K21" s="33"/>
      <c r="L21" s="9">
        <f>(HOUR(K21)+(MINUTE(K21)/60))-(HOUR(J21)+(MINUTE(J21)/60))</f>
        <v>0</v>
      </c>
      <c r="M21" s="32"/>
      <c r="N21" s="33"/>
      <c r="O21" s="9">
        <f>(HOUR(N21)+(MINUTE(N21)/60))-(HOUR(M21)+(MINUTE(M21)/60))</f>
        <v>0</v>
      </c>
      <c r="P21" s="32"/>
      <c r="Q21" s="33"/>
      <c r="R21" s="9">
        <f>(HOUR(Q21)+(MINUTE(Q21)/60))-(HOUR(P21)+(MINUTE(P21)/60))</f>
        <v>0</v>
      </c>
      <c r="S21" s="32"/>
      <c r="T21" s="33"/>
      <c r="U21" s="9">
        <f>(HOUR(T21)+(MINUTE(T21)/60))-(HOUR(S21)+(MINUTE(S21)/60))</f>
        <v>0</v>
      </c>
      <c r="V21" s="57"/>
      <c r="X21" t="s">
        <v>43</v>
      </c>
      <c r="Z21" s="39">
        <v>0.70833333333333404</v>
      </c>
      <c r="AA21" s="43">
        <v>0.70833333333333404</v>
      </c>
    </row>
    <row r="22" spans="1:27" x14ac:dyDescent="0.25">
      <c r="A22" s="34"/>
      <c r="B22" s="35"/>
      <c r="C22" s="9">
        <f>(HOUR(B22)+(MINUTE(B22)/60))-(HOUR(A22)+(MINUTE(A22)/60))</f>
        <v>0</v>
      </c>
      <c r="D22" s="34"/>
      <c r="E22" s="35"/>
      <c r="F22" s="9">
        <f>(HOUR(E22)+(MINUTE(E22)/60))-(HOUR(D22)+(MINUTE(D22)/60))</f>
        <v>0</v>
      </c>
      <c r="G22" s="34"/>
      <c r="H22" s="35"/>
      <c r="I22" s="9">
        <f>(HOUR(H22)+(MINUTE(H22)/60))-(HOUR(G22)+(MINUTE(G22)/60))</f>
        <v>0</v>
      </c>
      <c r="J22" s="34"/>
      <c r="K22" s="35"/>
      <c r="L22" s="9">
        <f>(HOUR(K22)+(MINUTE(K22)/60))-(HOUR(J22)+(MINUTE(J22)/60))</f>
        <v>0</v>
      </c>
      <c r="M22" s="34"/>
      <c r="N22" s="35"/>
      <c r="O22" s="9">
        <f>(HOUR(N22)+(MINUTE(N22)/60))-(HOUR(M22)+(MINUTE(M22)/60))</f>
        <v>0</v>
      </c>
      <c r="P22" s="34"/>
      <c r="Q22" s="35"/>
      <c r="R22" s="9">
        <f>(HOUR(Q22)+(MINUTE(Q22)/60))-(HOUR(P22)+(MINUTE(P22)/60))</f>
        <v>0</v>
      </c>
      <c r="S22" s="34"/>
      <c r="T22" s="35"/>
      <c r="U22" s="9">
        <f>(HOUR(T22)+(MINUTE(T22)/60))-(HOUR(S22)+(MINUTE(S22)/60))</f>
        <v>0</v>
      </c>
      <c r="V22" s="57"/>
      <c r="X22" t="s">
        <v>44</v>
      </c>
      <c r="Z22" s="39">
        <v>0.75</v>
      </c>
      <c r="AA22" s="43">
        <v>0.750000000000001</v>
      </c>
    </row>
    <row r="23" spans="1:27" x14ac:dyDescent="0.25">
      <c r="A23" s="59" t="s">
        <v>18</v>
      </c>
      <c r="B23" s="60"/>
      <c r="C23" s="10">
        <f>C21+C22</f>
        <v>0</v>
      </c>
      <c r="D23" s="59" t="s">
        <v>18</v>
      </c>
      <c r="E23" s="60"/>
      <c r="F23" s="10">
        <f>F21+F22</f>
        <v>0</v>
      </c>
      <c r="G23" s="59" t="s">
        <v>18</v>
      </c>
      <c r="H23" s="60"/>
      <c r="I23" s="10">
        <f>I21+I22</f>
        <v>0</v>
      </c>
      <c r="J23" s="59" t="s">
        <v>18</v>
      </c>
      <c r="K23" s="60"/>
      <c r="L23" s="10">
        <f>L21+L22</f>
        <v>0</v>
      </c>
      <c r="M23" s="59" t="s">
        <v>18</v>
      </c>
      <c r="N23" s="60"/>
      <c r="O23" s="10">
        <f>O21+O22</f>
        <v>0</v>
      </c>
      <c r="P23" s="59" t="s">
        <v>18</v>
      </c>
      <c r="Q23" s="60"/>
      <c r="R23" s="10">
        <f>R21+R22</f>
        <v>0</v>
      </c>
      <c r="S23" s="59" t="s">
        <v>18</v>
      </c>
      <c r="T23" s="60"/>
      <c r="U23" s="10">
        <f>U21+U22</f>
        <v>0</v>
      </c>
      <c r="V23" s="58"/>
      <c r="Z23" s="39">
        <v>0.79166666666666696</v>
      </c>
      <c r="AA23" s="43">
        <v>0.79166666666666696</v>
      </c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Z24" s="39">
        <v>0.83333333333333404</v>
      </c>
      <c r="AA24" s="43">
        <v>0.83333333333333404</v>
      </c>
    </row>
    <row r="25" spans="1:27" ht="15.75" x14ac:dyDescent="0.25">
      <c r="A25" s="61" t="s">
        <v>20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X25" t="s">
        <v>48</v>
      </c>
      <c r="Z25" s="39">
        <v>0.875</v>
      </c>
      <c r="AA25" s="43">
        <v>0.875000000000001</v>
      </c>
    </row>
    <row r="26" spans="1:27" x14ac:dyDescent="0.25">
      <c r="A26" s="11"/>
      <c r="B26" s="12"/>
      <c r="C26" s="12"/>
      <c r="D26" s="13"/>
      <c r="E26" s="12"/>
      <c r="F26" s="12"/>
      <c r="G26" s="12"/>
      <c r="H26" s="12"/>
      <c r="I26" s="12"/>
      <c r="J26" s="12"/>
      <c r="K26" s="14"/>
      <c r="L26" s="15"/>
      <c r="M26" s="16"/>
      <c r="N26" s="17"/>
      <c r="O26" s="64" t="s">
        <v>21</v>
      </c>
      <c r="P26" s="65"/>
      <c r="Q26" s="65"/>
      <c r="R26" s="65"/>
      <c r="S26" s="65"/>
      <c r="T26" s="65"/>
      <c r="U26" s="65"/>
      <c r="V26" s="66"/>
      <c r="X26" t="s">
        <v>49</v>
      </c>
      <c r="Z26" s="39">
        <v>0.91666666666666696</v>
      </c>
      <c r="AA26" s="43">
        <v>0.91666666666666796</v>
      </c>
    </row>
    <row r="27" spans="1:27" x14ac:dyDescent="0.25">
      <c r="A27" s="67" t="s">
        <v>22</v>
      </c>
      <c r="B27" s="68"/>
      <c r="C27" s="68"/>
      <c r="D27" s="18"/>
      <c r="E27" s="19" t="s">
        <v>23</v>
      </c>
      <c r="F27" s="19"/>
      <c r="G27" s="19"/>
      <c r="H27" s="19"/>
      <c r="I27" s="19"/>
      <c r="J27" s="19"/>
      <c r="K27" s="20"/>
      <c r="L27" s="21"/>
      <c r="M27" s="21"/>
      <c r="N27" s="22"/>
      <c r="O27" s="69"/>
      <c r="P27" s="70"/>
      <c r="Q27" s="70"/>
      <c r="R27" s="70"/>
      <c r="S27" s="70"/>
      <c r="T27" s="70"/>
      <c r="U27" s="70"/>
      <c r="V27" s="71"/>
      <c r="Z27" s="39">
        <v>0.95833333333333404</v>
      </c>
      <c r="AA27" s="43">
        <v>0.95833333333333404</v>
      </c>
    </row>
    <row r="28" spans="1:27" x14ac:dyDescent="0.25">
      <c r="A28" s="67"/>
      <c r="B28" s="68"/>
      <c r="C28" s="68"/>
      <c r="D28" s="18"/>
      <c r="E28" s="19" t="s">
        <v>24</v>
      </c>
      <c r="F28" s="19"/>
      <c r="G28" s="19"/>
      <c r="H28" s="19"/>
      <c r="I28" s="19"/>
      <c r="J28" s="19"/>
      <c r="K28" s="20"/>
      <c r="L28" s="21"/>
      <c r="M28" s="21"/>
      <c r="N28" s="22"/>
      <c r="O28" s="69"/>
      <c r="P28" s="70"/>
      <c r="Q28" s="70"/>
      <c r="R28" s="70"/>
      <c r="S28" s="70"/>
      <c r="T28" s="70"/>
      <c r="U28" s="70"/>
      <c r="V28" s="71"/>
      <c r="X28" t="s">
        <v>54</v>
      </c>
      <c r="Z28" s="39">
        <v>1</v>
      </c>
      <c r="AA28" s="43">
        <v>1</v>
      </c>
    </row>
    <row r="29" spans="1:27" x14ac:dyDescent="0.25">
      <c r="A29" s="67"/>
      <c r="B29" s="68"/>
      <c r="C29" s="68"/>
      <c r="D29" s="18"/>
      <c r="E29" s="19" t="s">
        <v>25</v>
      </c>
      <c r="F29" s="19"/>
      <c r="G29" s="19"/>
      <c r="H29" s="19"/>
      <c r="I29" s="19"/>
      <c r="J29" s="19"/>
      <c r="K29" s="20"/>
      <c r="L29" s="21"/>
      <c r="M29" s="21"/>
      <c r="N29" s="22"/>
      <c r="O29" s="69"/>
      <c r="P29" s="70"/>
      <c r="Q29" s="70"/>
      <c r="R29" s="70"/>
      <c r="S29" s="70"/>
      <c r="T29" s="70"/>
      <c r="U29" s="70"/>
      <c r="V29" s="71"/>
      <c r="AA29" s="36"/>
    </row>
    <row r="30" spans="1:27" x14ac:dyDescent="0.25">
      <c r="A30" s="23"/>
      <c r="B30" s="24"/>
      <c r="C30" s="24"/>
      <c r="D30" s="25"/>
      <c r="E30" s="24"/>
      <c r="F30" s="24"/>
      <c r="G30" s="24"/>
      <c r="H30" s="24"/>
      <c r="I30" s="24"/>
      <c r="J30" s="24"/>
      <c r="K30" s="24"/>
      <c r="L30" s="26"/>
      <c r="M30" s="26"/>
      <c r="N30" s="27"/>
      <c r="O30" s="72"/>
      <c r="P30" s="73"/>
      <c r="Q30" s="73"/>
      <c r="R30" s="73"/>
      <c r="S30" s="73"/>
      <c r="T30" s="73"/>
      <c r="U30" s="73"/>
      <c r="V30" s="74"/>
      <c r="X30" t="s">
        <v>52</v>
      </c>
      <c r="AA30" s="36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X31" t="s">
        <v>53</v>
      </c>
      <c r="AA31" s="36"/>
    </row>
    <row r="32" spans="1:27" ht="15.75" x14ac:dyDescent="0.25">
      <c r="A32" s="75" t="s">
        <v>26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AA32" s="36"/>
    </row>
    <row r="33" spans="1:27" x14ac:dyDescent="0.25">
      <c r="A33" s="53" t="s">
        <v>27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28"/>
      <c r="M33" s="54" t="s">
        <v>28</v>
      </c>
      <c r="N33" s="54"/>
      <c r="O33" s="54"/>
      <c r="P33" s="54"/>
      <c r="Q33" s="54"/>
      <c r="R33" s="54"/>
      <c r="S33" s="54"/>
      <c r="T33" s="54"/>
      <c r="U33" s="54"/>
      <c r="V33" s="55"/>
      <c r="AA33" s="36"/>
    </row>
    <row r="34" spans="1:27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28"/>
      <c r="M34" s="54"/>
      <c r="N34" s="54"/>
      <c r="O34" s="54"/>
      <c r="P34" s="54"/>
      <c r="Q34" s="54"/>
      <c r="R34" s="54"/>
      <c r="S34" s="54"/>
      <c r="T34" s="54"/>
      <c r="U34" s="54"/>
      <c r="V34" s="55"/>
      <c r="AA34" s="36"/>
    </row>
    <row r="35" spans="1:27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9"/>
      <c r="M35" s="45" t="s">
        <v>55</v>
      </c>
      <c r="N35" s="45"/>
      <c r="O35" s="45"/>
      <c r="P35" s="45"/>
      <c r="Q35" s="45"/>
      <c r="R35" s="45"/>
      <c r="S35" s="45"/>
      <c r="T35" s="45"/>
      <c r="U35" s="45"/>
      <c r="V35" s="46"/>
      <c r="AA35" s="36"/>
    </row>
    <row r="36" spans="1:27" x14ac:dyDescent="0.25">
      <c r="A36" s="47" t="s">
        <v>29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29"/>
      <c r="M36" s="48" t="s">
        <v>30</v>
      </c>
      <c r="N36" s="48"/>
      <c r="O36" s="48"/>
      <c r="P36" s="48"/>
      <c r="Q36" s="48"/>
      <c r="R36" s="48"/>
      <c r="S36" s="48"/>
      <c r="T36" s="48"/>
      <c r="U36" s="48"/>
      <c r="V36" s="49"/>
      <c r="AA36" s="36"/>
    </row>
    <row r="37" spans="1:27" x14ac:dyDescent="0.25">
      <c r="A37" s="50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0"/>
      <c r="M37" s="51" t="s">
        <v>31</v>
      </c>
      <c r="N37" s="51"/>
      <c r="O37" s="51"/>
      <c r="P37" s="51"/>
      <c r="Q37" s="51"/>
      <c r="R37" s="51"/>
      <c r="S37" s="51"/>
      <c r="T37" s="51"/>
      <c r="U37" s="51"/>
      <c r="V37" s="52"/>
      <c r="AA37" s="36"/>
    </row>
  </sheetData>
  <sheetProtection algorithmName="SHA-512" hashValue="2lhvmI5O0W7evIzr+P7ra5MY83CXnmR3su8aVlmDNgzRBxhGlcaLFGZJ2vNI9fyL/sdvU6+nktVJAgs9jKDP4g==" saltValue="jdWW07YQZ9dZq7JvmcEP5g==" spinCount="100000" sheet="1" objects="1" scenarios="1" selectLockedCells="1"/>
  <mergeCells count="81">
    <mergeCell ref="A1:V1"/>
    <mergeCell ref="A2:V2"/>
    <mergeCell ref="A4:G4"/>
    <mergeCell ref="H4:N4"/>
    <mergeCell ref="O4:R4"/>
    <mergeCell ref="S4:V4"/>
    <mergeCell ref="A10:V10"/>
    <mergeCell ref="A5:G5"/>
    <mergeCell ref="H5:N5"/>
    <mergeCell ref="O5:R5"/>
    <mergeCell ref="S5:V5"/>
    <mergeCell ref="A7:G7"/>
    <mergeCell ref="H7:J7"/>
    <mergeCell ref="K7:M7"/>
    <mergeCell ref="N7:R7"/>
    <mergeCell ref="S7:V7"/>
    <mergeCell ref="A8:G8"/>
    <mergeCell ref="H8:J8"/>
    <mergeCell ref="K8:M8"/>
    <mergeCell ref="N8:R8"/>
    <mergeCell ref="S8:V8"/>
    <mergeCell ref="S11:U11"/>
    <mergeCell ref="V11:V12"/>
    <mergeCell ref="A12:C12"/>
    <mergeCell ref="D12:F12"/>
    <mergeCell ref="G12:I12"/>
    <mergeCell ref="J12:L12"/>
    <mergeCell ref="M12:O12"/>
    <mergeCell ref="P12:R12"/>
    <mergeCell ref="S12:U12"/>
    <mergeCell ref="A11:C11"/>
    <mergeCell ref="D11:F11"/>
    <mergeCell ref="G11:I11"/>
    <mergeCell ref="J11:L11"/>
    <mergeCell ref="M11:O11"/>
    <mergeCell ref="P11:R11"/>
    <mergeCell ref="V13:V16"/>
    <mergeCell ref="A16:B16"/>
    <mergeCell ref="D16:E16"/>
    <mergeCell ref="G16:H16"/>
    <mergeCell ref="J16:K16"/>
    <mergeCell ref="M16:N16"/>
    <mergeCell ref="P16:Q16"/>
    <mergeCell ref="S16:T16"/>
    <mergeCell ref="S19:U19"/>
    <mergeCell ref="A17:V17"/>
    <mergeCell ref="A18:C18"/>
    <mergeCell ref="D18:F18"/>
    <mergeCell ref="G18:I18"/>
    <mergeCell ref="J18:L18"/>
    <mergeCell ref="M18:O18"/>
    <mergeCell ref="P18:R18"/>
    <mergeCell ref="S18:U18"/>
    <mergeCell ref="V18:V19"/>
    <mergeCell ref="A19:C19"/>
    <mergeCell ref="D19:F19"/>
    <mergeCell ref="G19:I19"/>
    <mergeCell ref="J19:L19"/>
    <mergeCell ref="M19:O19"/>
    <mergeCell ref="P19:R19"/>
    <mergeCell ref="A33:K34"/>
    <mergeCell ref="M33:V34"/>
    <mergeCell ref="V20:V23"/>
    <mergeCell ref="A23:B23"/>
    <mergeCell ref="D23:E23"/>
    <mergeCell ref="G23:H23"/>
    <mergeCell ref="J23:K23"/>
    <mergeCell ref="M23:N23"/>
    <mergeCell ref="P23:Q23"/>
    <mergeCell ref="S23:T23"/>
    <mergeCell ref="A25:V25"/>
    <mergeCell ref="O26:V26"/>
    <mergeCell ref="A27:C29"/>
    <mergeCell ref="O27:V30"/>
    <mergeCell ref="A32:V32"/>
    <mergeCell ref="A35:K35"/>
    <mergeCell ref="M35:V35"/>
    <mergeCell ref="A36:K36"/>
    <mergeCell ref="M36:V36"/>
    <mergeCell ref="A37:K37"/>
    <mergeCell ref="M37:V37"/>
  </mergeCells>
  <dataValidations count="2">
    <dataValidation type="textLength" operator="equal" allowBlank="1" showInputMessage="1" showErrorMessage="1" sqref="H8:J8">
      <formula1>6</formula1>
    </dataValidation>
    <dataValidation type="textLength" operator="equal" allowBlank="1" showInputMessage="1" showErrorMessage="1" sqref="K8:M8">
      <formula1>2</formula1>
    </dataValidation>
  </dataValidations>
  <pageMargins left="0.7" right="0.7" top="0.75" bottom="0.75" header="0.3" footer="0.3"/>
  <pageSetup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133350</xdr:rowOff>
                  </from>
                  <to>
                    <xdr:col>4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142875</xdr:rowOff>
                  </from>
                  <to>
                    <xdr:col>4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133350</xdr:rowOff>
                  </from>
                  <to>
                    <xdr:col>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'Payroll Dates'!$A$1:$A$29</xm:f>
          </x14:formula1>
          <xm:sqref>O5:R5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sqref="A1:XFD1048576"/>
    </sheetView>
  </sheetViews>
  <sheetFormatPr defaultRowHeight="15" x14ac:dyDescent="0.25"/>
  <sheetData>
    <row r="1" spans="1:1" x14ac:dyDescent="0.25">
      <c r="A1" s="31">
        <v>44178</v>
      </c>
    </row>
    <row r="2" spans="1:1" x14ac:dyDescent="0.25">
      <c r="A2" s="31">
        <f t="shared" ref="A2:A29" si="0">A1+14</f>
        <v>44192</v>
      </c>
    </row>
    <row r="3" spans="1:1" x14ac:dyDescent="0.25">
      <c r="A3" s="31">
        <f t="shared" si="0"/>
        <v>44206</v>
      </c>
    </row>
    <row r="4" spans="1:1" x14ac:dyDescent="0.25">
      <c r="A4" s="31">
        <f t="shared" si="0"/>
        <v>44220</v>
      </c>
    </row>
    <row r="5" spans="1:1" x14ac:dyDescent="0.25">
      <c r="A5" s="31">
        <f t="shared" si="0"/>
        <v>44234</v>
      </c>
    </row>
    <row r="6" spans="1:1" x14ac:dyDescent="0.25">
      <c r="A6" s="31">
        <f t="shared" si="0"/>
        <v>44248</v>
      </c>
    </row>
    <row r="7" spans="1:1" x14ac:dyDescent="0.25">
      <c r="A7" s="31">
        <f t="shared" si="0"/>
        <v>44262</v>
      </c>
    </row>
    <row r="8" spans="1:1" x14ac:dyDescent="0.25">
      <c r="A8" s="31">
        <f t="shared" si="0"/>
        <v>44276</v>
      </c>
    </row>
    <row r="9" spans="1:1" x14ac:dyDescent="0.25">
      <c r="A9" s="31">
        <f t="shared" si="0"/>
        <v>44290</v>
      </c>
    </row>
    <row r="10" spans="1:1" x14ac:dyDescent="0.25">
      <c r="A10" s="31">
        <f t="shared" si="0"/>
        <v>44304</v>
      </c>
    </row>
    <row r="11" spans="1:1" x14ac:dyDescent="0.25">
      <c r="A11" s="31">
        <f t="shared" si="0"/>
        <v>44318</v>
      </c>
    </row>
    <row r="12" spans="1:1" x14ac:dyDescent="0.25">
      <c r="A12" s="31">
        <f t="shared" si="0"/>
        <v>44332</v>
      </c>
    </row>
    <row r="13" spans="1:1" x14ac:dyDescent="0.25">
      <c r="A13" s="31">
        <f t="shared" si="0"/>
        <v>44346</v>
      </c>
    </row>
    <row r="14" spans="1:1" x14ac:dyDescent="0.25">
      <c r="A14" s="31">
        <f t="shared" si="0"/>
        <v>44360</v>
      </c>
    </row>
    <row r="15" spans="1:1" x14ac:dyDescent="0.25">
      <c r="A15" s="31">
        <f t="shared" si="0"/>
        <v>44374</v>
      </c>
    </row>
    <row r="16" spans="1:1" x14ac:dyDescent="0.25">
      <c r="A16" s="31">
        <f t="shared" si="0"/>
        <v>44388</v>
      </c>
    </row>
    <row r="17" spans="1:1" x14ac:dyDescent="0.25">
      <c r="A17" s="31">
        <f t="shared" si="0"/>
        <v>44402</v>
      </c>
    </row>
    <row r="18" spans="1:1" x14ac:dyDescent="0.25">
      <c r="A18" s="31">
        <f t="shared" si="0"/>
        <v>44416</v>
      </c>
    </row>
    <row r="19" spans="1:1" x14ac:dyDescent="0.25">
      <c r="A19" s="31">
        <f t="shared" si="0"/>
        <v>44430</v>
      </c>
    </row>
    <row r="20" spans="1:1" x14ac:dyDescent="0.25">
      <c r="A20" s="31">
        <f t="shared" si="0"/>
        <v>44444</v>
      </c>
    </row>
    <row r="21" spans="1:1" x14ac:dyDescent="0.25">
      <c r="A21" s="31">
        <f t="shared" si="0"/>
        <v>44458</v>
      </c>
    </row>
    <row r="22" spans="1:1" x14ac:dyDescent="0.25">
      <c r="A22" s="31">
        <f t="shared" si="0"/>
        <v>44472</v>
      </c>
    </row>
    <row r="23" spans="1:1" x14ac:dyDescent="0.25">
      <c r="A23" s="31">
        <f t="shared" si="0"/>
        <v>44486</v>
      </c>
    </row>
    <row r="24" spans="1:1" x14ac:dyDescent="0.25">
      <c r="A24" s="31">
        <f t="shared" si="0"/>
        <v>44500</v>
      </c>
    </row>
    <row r="25" spans="1:1" x14ac:dyDescent="0.25">
      <c r="A25" s="31">
        <f t="shared" si="0"/>
        <v>44514</v>
      </c>
    </row>
    <row r="26" spans="1:1" x14ac:dyDescent="0.25">
      <c r="A26" s="31">
        <f t="shared" si="0"/>
        <v>44528</v>
      </c>
    </row>
    <row r="27" spans="1:1" x14ac:dyDescent="0.25">
      <c r="A27" s="31">
        <f t="shared" si="0"/>
        <v>44542</v>
      </c>
    </row>
    <row r="28" spans="1:1" x14ac:dyDescent="0.25">
      <c r="A28" s="31">
        <f t="shared" si="0"/>
        <v>44556</v>
      </c>
    </row>
    <row r="29" spans="1:1" x14ac:dyDescent="0.25">
      <c r="A29" s="31">
        <f t="shared" si="0"/>
        <v>44570</v>
      </c>
    </row>
  </sheetData>
  <sheetProtection algorithmName="SHA-512" hashValue="QxvCxGJWz1rCusr+e3uq8lEQjZUJjfugAMSPH2Htp+chhf12CKbxGHurTJHFduFTViW71UZQQIF2629d18iAjA==" saltValue="vAqiIkKnHDCGaEA0gJgbzQ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 2021</vt:lpstr>
      <vt:lpstr>Payroll Dates</vt:lpstr>
      <vt:lpstr>'Timesheet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Moore</dc:creator>
  <cp:lastModifiedBy>Brenda Bickler</cp:lastModifiedBy>
  <cp:lastPrinted>2021-02-10T14:17:53Z</cp:lastPrinted>
  <dcterms:created xsi:type="dcterms:W3CDTF">2020-01-28T13:45:06Z</dcterms:created>
  <dcterms:modified xsi:type="dcterms:W3CDTF">2021-02-11T20:18:34Z</dcterms:modified>
</cp:coreProperties>
</file>